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30- Online\"/>
    </mc:Choice>
  </mc:AlternateContent>
  <bookViews>
    <workbookView xWindow="0" yWindow="0" windowWidth="11670" windowHeight="5940" activeTab="2"/>
  </bookViews>
  <sheets>
    <sheet name="Ex 13-4" sheetId="1" r:id="rId1"/>
    <sheet name="Ex 13-7" sheetId="2" r:id="rId2"/>
    <sheet name="Prob 13-1A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3" l="1"/>
  <c r="C64" i="3"/>
  <c r="C63" i="3"/>
  <c r="C62" i="3"/>
  <c r="C61" i="3"/>
  <c r="C59" i="3"/>
  <c r="C58" i="3"/>
  <c r="C57" i="3"/>
  <c r="L23" i="3"/>
  <c r="L11" i="3"/>
  <c r="D35" i="3"/>
  <c r="K53" i="2"/>
  <c r="K25" i="2"/>
  <c r="G56" i="2"/>
  <c r="K11" i="2"/>
</calcChain>
</file>

<file path=xl/sharedStrings.xml><?xml version="1.0" encoding="utf-8"?>
<sst xmlns="http://schemas.openxmlformats.org/spreadsheetml/2006/main" count="180" uniqueCount="95">
  <si>
    <t>E13-4 Osage Corporation issued 2,000 shares of stock.</t>
  </si>
  <si>
    <t>Instructions</t>
  </si>
  <si>
    <t>Prepare the entry for the issuance under the following assumptions.</t>
  </si>
  <si>
    <t>(a) The stock had a par value of $5 per share and was issued for a total of $52,000.</t>
  </si>
  <si>
    <t>(b) The stock had a stated value of $5 per share and was issued for a total of $52,000.</t>
  </si>
  <si>
    <t>(c) The stock had no par or stated value and was issued for a total of $52,000.</t>
  </si>
  <si>
    <t>(d) The stock had a par value of $5 per share and was issued to attorneys for services</t>
  </si>
  <si>
    <t>during incorporation valued at $52,000.</t>
  </si>
  <si>
    <t>(e) The stock had a par value of $5 per share and was issued for land worth $52,000.</t>
  </si>
  <si>
    <t>Account Title</t>
  </si>
  <si>
    <t>Debit</t>
  </si>
  <si>
    <t>Credit</t>
  </si>
  <si>
    <t>a-</t>
  </si>
  <si>
    <t>Cash</t>
  </si>
  <si>
    <t xml:space="preserve">              Common stock</t>
  </si>
  <si>
    <t xml:space="preserve">              Paid in capital in excess of Par</t>
  </si>
  <si>
    <t>b-</t>
  </si>
  <si>
    <t xml:space="preserve">              Paid in capital in excess of stated value</t>
  </si>
  <si>
    <t>c-</t>
  </si>
  <si>
    <t xml:space="preserve">             Common stock</t>
  </si>
  <si>
    <t>d-</t>
  </si>
  <si>
    <t>Organization costs</t>
  </si>
  <si>
    <t>Land</t>
  </si>
  <si>
    <t>E13-7 On January 1, 2017, the stockholders’ equity section of Newlin Corporation shows</t>
  </si>
  <si>
    <t>common stock ($5 par value) $1,500,000; paid-in capital in excess of par $1,000,000; and</t>
  </si>
  <si>
    <t>retained earnings $1,200,000. During the year, the following treasury stock transactions</t>
  </si>
  <si>
    <t>occurred.</t>
  </si>
  <si>
    <t>Mar. 1 Purchased 50,000 shares for cash at $15 per share.</t>
  </si>
  <si>
    <t>July 1 Sold 10,000 treasury shares for cash at $17 per share.</t>
  </si>
  <si>
    <t>Sept. 1 Sold 8,000 treasury shares for cash at $14 per share.</t>
  </si>
  <si>
    <t>(a) Journalize the treasury stock transactions.</t>
  </si>
  <si>
    <t>(b) Restate the entry for September 1, assuming the treasury shares were sold at $12 per share</t>
  </si>
  <si>
    <t>Account</t>
  </si>
  <si>
    <t>Stockholders Equity:</t>
  </si>
  <si>
    <t xml:space="preserve">   Paid in capital:</t>
  </si>
  <si>
    <t xml:space="preserve">     Capital stock:</t>
  </si>
  <si>
    <t xml:space="preserve">        Common stock, $ 5 par value</t>
  </si>
  <si>
    <t xml:space="preserve">     Additional paid in Capital:</t>
  </si>
  <si>
    <t xml:space="preserve">         paid in capital in excess of par</t>
  </si>
  <si>
    <t xml:space="preserve">   Total paid in capital</t>
  </si>
  <si>
    <t xml:space="preserve">   Retained Earnings</t>
  </si>
  <si>
    <t>Total stockholders'Equity</t>
  </si>
  <si>
    <t>Treasury stock</t>
  </si>
  <si>
    <t xml:space="preserve">        Cash</t>
  </si>
  <si>
    <t xml:space="preserve">        Treasury stock</t>
  </si>
  <si>
    <t>Sep 1. 2017</t>
  </si>
  <si>
    <t xml:space="preserve">       Treasury stock</t>
  </si>
  <si>
    <t>Retained Earnings</t>
  </si>
  <si>
    <t xml:space="preserve">        paid in capital: Treasury stock</t>
  </si>
  <si>
    <t>paid in capital: Treasury stock</t>
  </si>
  <si>
    <t>Paid in capital : Treasury stock</t>
  </si>
  <si>
    <t>DR</t>
  </si>
  <si>
    <t>CR</t>
  </si>
  <si>
    <t>Retained earnings</t>
  </si>
  <si>
    <t>BAL</t>
  </si>
  <si>
    <t xml:space="preserve">         paid in capital: Treasury stock</t>
  </si>
  <si>
    <t>Less: Treasury stock</t>
  </si>
  <si>
    <t>P13-1A DeLong Corporation was organized on January 1, 2017. It is authorized to issue</t>
  </si>
  <si>
    <t>10,000 shares of 8%, $100 par value preferred stock, and 500,000 shares of no-par common</t>
  </si>
  <si>
    <t>stock with a stated value of $2 per share. The following stock transactions were completed</t>
  </si>
  <si>
    <t>Jan. 10 Issued 80,000 shares of common stock for cash at $4 per share.</t>
  </si>
  <si>
    <t>Mar. 1 Issued 5,000 shares of preferred stock for cash at $105 per share.</t>
  </si>
  <si>
    <t>Apr. 1 Issued 24,000 shares of common stock for land. The asking price of the land</t>
  </si>
  <si>
    <t>was $90,000. The fair value of the land was $85,000.</t>
  </si>
  <si>
    <t>May 1 Issued 80,000 shares of common stock for cash at $4.50 per share.</t>
  </si>
  <si>
    <t>Aug. 1 Issued 10,000 shares of common stock to attorneys in payment of their bill of</t>
  </si>
  <si>
    <t>$30,000 for services performed in helping the company organize.</t>
  </si>
  <si>
    <t>Sept. 1 Issued 10,000 shares of common stock for cash at $5 per share.</t>
  </si>
  <si>
    <t>Nov. 1 Issued 1,000 shares of preferred stock for cash at $109 per share.</t>
  </si>
  <si>
    <t>(a) Journalize the transactions.</t>
  </si>
  <si>
    <t>(b) Post to the stockholders’ equity accounts. (Use J5 as the posting reference.)</t>
  </si>
  <si>
    <t>Account title</t>
  </si>
  <si>
    <t>Common Stock</t>
  </si>
  <si>
    <t>Paid in capital in excess of stated value: common stock</t>
  </si>
  <si>
    <t>Preferred Stock</t>
  </si>
  <si>
    <t>Paid in capital in excess of Par value: Preferred stock</t>
  </si>
  <si>
    <t xml:space="preserve">          Common stock</t>
  </si>
  <si>
    <t xml:space="preserve">          Paid in capital in excess of stated value: common</t>
  </si>
  <si>
    <t xml:space="preserve">          Preferred stock</t>
  </si>
  <si>
    <t xml:space="preserve">          Paid in capital in excess of par value: preferred</t>
  </si>
  <si>
    <t>land</t>
  </si>
  <si>
    <t>Organization (legal) costs</t>
  </si>
  <si>
    <t>(c) Prepare the stockholders’ equity at December 31, 2017, if Retained earnings = 150,000</t>
  </si>
  <si>
    <t xml:space="preserve">        Capital stock:</t>
  </si>
  <si>
    <t xml:space="preserve">         Additional paid in Capital:</t>
  </si>
  <si>
    <t xml:space="preserve">         Total capital stock</t>
  </si>
  <si>
    <t xml:space="preserve">                paid in capital in excess of par: preferred</t>
  </si>
  <si>
    <t xml:space="preserve">                paid in capital in excess of stated: common</t>
  </si>
  <si>
    <t xml:space="preserve">         Total additional paid in capital</t>
  </si>
  <si>
    <t xml:space="preserve">             8%, Preferred stock, $ 100 par value, authorized     10,000 share, issued and outstanding 6000 share</t>
  </si>
  <si>
    <t xml:space="preserve">              Common stock, $ 2 stated value, authorized             500,000 share, issued and outstanding 204,000 share</t>
  </si>
  <si>
    <t>e-</t>
  </si>
  <si>
    <t>Bal</t>
  </si>
  <si>
    <t>during the first year.</t>
  </si>
  <si>
    <t>B-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</si>
</sst>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09]mmmm\ d\,\ yyyy;@"/>
  </numFmts>
  <fonts count="13">
    <font>
      <sz val="11"/>
      <color theme="1"/>
      <name val="Calibri"/>
      <family val="2"/>
      <charset val="178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charset val="178"/>
      <scheme val="minor"/>
    </font>
    <font>
      <b/>
      <sz val="20"/>
      <color theme="1"/>
      <name val="Calibri"/>
      <family val="2"/>
      <charset val="178"/>
      <scheme val="minor"/>
    </font>
    <font>
      <b/>
      <sz val="20"/>
      <color theme="0"/>
      <name val="Calibri"/>
      <family val="2"/>
      <charset val="178"/>
      <scheme val="minor"/>
    </font>
    <font>
      <sz val="20"/>
      <color theme="0"/>
      <name val="Calibri"/>
      <family val="2"/>
      <charset val="178"/>
      <scheme val="minor"/>
    </font>
    <font>
      <b/>
      <sz val="20"/>
      <name val="Calibri"/>
      <family val="2"/>
      <charset val="178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name val="Calibri"/>
      <family val="2"/>
      <charset val="17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4" xfId="0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/>
    </xf>
    <xf numFmtId="0" fontId="3" fillId="0" borderId="7" xfId="0" applyFont="1" applyBorder="1"/>
    <xf numFmtId="0" fontId="2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8" xfId="0" applyFont="1" applyBorder="1"/>
    <xf numFmtId="0" fontId="5" fillId="0" borderId="9" xfId="0" applyFont="1" applyBorder="1"/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/>
    </xf>
    <xf numFmtId="0" fontId="7" fillId="0" borderId="0" xfId="0" applyFont="1"/>
    <xf numFmtId="0" fontId="7" fillId="0" borderId="5" xfId="0" applyFont="1" applyBorder="1"/>
    <xf numFmtId="0" fontId="7" fillId="0" borderId="10" xfId="0" applyFont="1" applyBorder="1" applyAlignment="1">
      <alignment horizontal="center"/>
    </xf>
    <xf numFmtId="0" fontId="7" fillId="0" borderId="6" xfId="0" applyFont="1" applyBorder="1"/>
    <xf numFmtId="3" fontId="7" fillId="0" borderId="0" xfId="0" applyNumberFormat="1" applyFont="1" applyBorder="1"/>
    <xf numFmtId="16" fontId="7" fillId="0" borderId="5" xfId="0" applyNumberFormat="1" applyFont="1" applyBorder="1"/>
    <xf numFmtId="0" fontId="7" fillId="0" borderId="0" xfId="0" applyFont="1" applyBorder="1"/>
    <xf numFmtId="3" fontId="7" fillId="0" borderId="10" xfId="0" applyNumberFormat="1" applyFont="1" applyBorder="1"/>
    <xf numFmtId="0" fontId="9" fillId="0" borderId="5" xfId="0" applyFont="1" applyBorder="1"/>
    <xf numFmtId="3" fontId="9" fillId="0" borderId="0" xfId="0" applyNumberFormat="1" applyFont="1" applyBorder="1"/>
    <xf numFmtId="3" fontId="9" fillId="0" borderId="12" xfId="0" applyNumberFormat="1" applyFont="1" applyBorder="1"/>
    <xf numFmtId="0" fontId="9" fillId="0" borderId="6" xfId="0" applyFont="1" applyBorder="1"/>
    <xf numFmtId="0" fontId="7" fillId="0" borderId="7" xfId="0" applyFont="1" applyBorder="1"/>
    <xf numFmtId="3" fontId="7" fillId="0" borderId="8" xfId="0" applyNumberFormat="1" applyFont="1" applyBorder="1"/>
    <xf numFmtId="3" fontId="7" fillId="0" borderId="15" xfId="0" applyNumberFormat="1" applyFont="1" applyBorder="1"/>
    <xf numFmtId="0" fontId="7" fillId="0" borderId="9" xfId="0" applyFont="1" applyBorder="1"/>
    <xf numFmtId="0" fontId="7" fillId="0" borderId="4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" fontId="7" fillId="0" borderId="5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3" fontId="8" fillId="0" borderId="0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/>
    <xf numFmtId="0" fontId="7" fillId="0" borderId="12" xfId="0" applyFont="1" applyBorder="1"/>
    <xf numFmtId="0" fontId="7" fillId="0" borderId="15" xfId="0" applyFont="1" applyBorder="1"/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3" fontId="7" fillId="0" borderId="12" xfId="0" applyNumberFormat="1" applyFont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" fontId="10" fillId="0" borderId="5" xfId="0" applyNumberFormat="1" applyFont="1" applyBorder="1" applyAlignment="1">
      <alignment horizontal="center"/>
    </xf>
    <xf numFmtId="0" fontId="11" fillId="0" borderId="5" xfId="0" applyFont="1" applyBorder="1"/>
    <xf numFmtId="0" fontId="11" fillId="0" borderId="6" xfId="0" applyFont="1" applyBorder="1"/>
    <xf numFmtId="3" fontId="3" fillId="0" borderId="0" xfId="0" applyNumberFormat="1" applyFont="1"/>
    <xf numFmtId="3" fontId="3" fillId="0" borderId="8" xfId="0" applyNumberFormat="1" applyFont="1" applyBorder="1"/>
    <xf numFmtId="0" fontId="2" fillId="3" borderId="0" xfId="0" applyFont="1" applyFill="1"/>
    <xf numFmtId="3" fontId="2" fillId="3" borderId="0" xfId="0" applyNumberFormat="1" applyFont="1" applyFill="1"/>
    <xf numFmtId="0" fontId="3" fillId="0" borderId="1" xfId="0" applyFont="1" applyBorder="1"/>
    <xf numFmtId="0" fontId="3" fillId="0" borderId="2" xfId="0" applyFont="1" applyBorder="1" applyAlignment="1">
      <alignment horizontal="left"/>
    </xf>
    <xf numFmtId="3" fontId="2" fillId="0" borderId="0" xfId="0" applyNumberFormat="1" applyFont="1"/>
    <xf numFmtId="164" fontId="3" fillId="0" borderId="5" xfId="0" applyNumberFormat="1" applyFont="1" applyBorder="1"/>
    <xf numFmtId="0" fontId="3" fillId="0" borderId="0" xfId="0" applyFont="1" applyBorder="1"/>
    <xf numFmtId="0" fontId="3" fillId="0" borderId="10" xfId="0" applyFont="1" applyBorder="1" applyAlignment="1">
      <alignment horizontal="center"/>
    </xf>
    <xf numFmtId="0" fontId="3" fillId="0" borderId="6" xfId="0" applyFont="1" applyBorder="1"/>
    <xf numFmtId="3" fontId="4" fillId="0" borderId="0" xfId="0" applyNumberFormat="1" applyFont="1" applyBorder="1"/>
    <xf numFmtId="3" fontId="4" fillId="0" borderId="15" xfId="0" applyNumberFormat="1" applyFont="1" applyBorder="1"/>
    <xf numFmtId="0" fontId="4" fillId="0" borderId="0" xfId="0" applyFont="1" applyBorder="1"/>
    <xf numFmtId="0" fontId="3" fillId="0" borderId="12" xfId="0" applyFont="1" applyBorder="1"/>
    <xf numFmtId="0" fontId="2" fillId="0" borderId="8" xfId="0" applyFont="1" applyBorder="1"/>
    <xf numFmtId="0" fontId="2" fillId="0" borderId="9" xfId="0" applyFont="1" applyBorder="1"/>
    <xf numFmtId="3" fontId="3" fillId="0" borderId="6" xfId="0" applyNumberFormat="1" applyFont="1" applyBorder="1" applyAlignment="1">
      <alignment horizontal="center"/>
    </xf>
    <xf numFmtId="3" fontId="3" fillId="0" borderId="11" xfId="0" applyNumberFormat="1" applyFont="1" applyBorder="1"/>
    <xf numFmtId="16" fontId="3" fillId="0" borderId="6" xfId="0" applyNumberFormat="1" applyFont="1" applyBorder="1"/>
    <xf numFmtId="16" fontId="3" fillId="0" borderId="0" xfId="0" applyNumberFormat="1" applyFont="1" applyBorder="1"/>
    <xf numFmtId="3" fontId="3" fillId="0" borderId="0" xfId="0" applyNumberFormat="1" applyFont="1" applyBorder="1"/>
    <xf numFmtId="0" fontId="4" fillId="0" borderId="8" xfId="0" applyFont="1" applyBorder="1"/>
    <xf numFmtId="164" fontId="3" fillId="2" borderId="5" xfId="0" applyNumberFormat="1" applyFont="1" applyFill="1" applyBorder="1"/>
    <xf numFmtId="0" fontId="4" fillId="2" borderId="0" xfId="0" applyFont="1" applyFill="1" applyBorder="1" applyAlignment="1">
      <alignment horizontal="left"/>
    </xf>
    <xf numFmtId="3" fontId="4" fillId="2" borderId="0" xfId="0" applyNumberFormat="1" applyFont="1" applyFill="1" applyBorder="1" applyAlignment="1">
      <alignment horizontal="center"/>
    </xf>
    <xf numFmtId="3" fontId="4" fillId="2" borderId="6" xfId="0" applyNumberFormat="1" applyFont="1" applyFill="1" applyBorder="1" applyAlignment="1">
      <alignment horizontal="center"/>
    </xf>
    <xf numFmtId="0" fontId="2" fillId="4" borderId="0" xfId="0" applyFont="1" applyFill="1"/>
    <xf numFmtId="0" fontId="4" fillId="0" borderId="8" xfId="0" applyFont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5" xfId="0" applyNumberFormat="1" applyFont="1" applyBorder="1"/>
    <xf numFmtId="3" fontId="3" fillId="0" borderId="6" xfId="0" applyNumberFormat="1" applyFont="1" applyBorder="1"/>
    <xf numFmtId="3" fontId="3" fillId="0" borderId="12" xfId="0" applyNumberFormat="1" applyFont="1" applyBorder="1"/>
    <xf numFmtId="3" fontId="3" fillId="0" borderId="7" xfId="0" applyNumberFormat="1" applyFont="1" applyBorder="1"/>
    <xf numFmtId="3" fontId="3" fillId="0" borderId="15" xfId="0" applyNumberFormat="1" applyFont="1" applyBorder="1"/>
    <xf numFmtId="3" fontId="3" fillId="0" borderId="9" xfId="0" applyNumberFormat="1" applyFont="1" applyBorder="1"/>
    <xf numFmtId="3" fontId="3" fillId="0" borderId="10" xfId="0" applyNumberFormat="1" applyFont="1" applyBorder="1" applyAlignment="1">
      <alignment horizontal="center"/>
    </xf>
    <xf numFmtId="0" fontId="2" fillId="0" borderId="7" xfId="0" applyFont="1" applyBorder="1"/>
    <xf numFmtId="3" fontId="6" fillId="0" borderId="0" xfId="0" applyNumberFormat="1" applyFont="1" applyBorder="1"/>
    <xf numFmtId="3" fontId="6" fillId="0" borderId="8" xfId="0" applyNumberFormat="1" applyFont="1" applyBorder="1"/>
    <xf numFmtId="0" fontId="6" fillId="0" borderId="0" xfId="0" applyFont="1"/>
    <xf numFmtId="3" fontId="6" fillId="0" borderId="0" xfId="0" applyNumberFormat="1" applyFont="1"/>
    <xf numFmtId="0" fontId="6" fillId="7" borderId="0" xfId="0" applyFont="1" applyFill="1"/>
    <xf numFmtId="3" fontId="6" fillId="7" borderId="0" xfId="0" applyNumberFormat="1" applyFont="1" applyFill="1" applyBorder="1"/>
    <xf numFmtId="3" fontId="6" fillId="7" borderId="0" xfId="0" applyNumberFormat="1" applyFont="1" applyFill="1"/>
    <xf numFmtId="0" fontId="12" fillId="0" borderId="0" xfId="0" applyFont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164" fontId="4" fillId="0" borderId="5" xfId="0" applyNumberFormat="1" applyFont="1" applyBorder="1"/>
    <xf numFmtId="3" fontId="4" fillId="0" borderId="11" xfId="0" applyNumberFormat="1" applyFont="1" applyBorder="1"/>
    <xf numFmtId="16" fontId="4" fillId="0" borderId="6" xfId="0" applyNumberFormat="1" applyFont="1" applyBorder="1"/>
    <xf numFmtId="16" fontId="4" fillId="0" borderId="0" xfId="0" applyNumberFormat="1" applyFont="1" applyBorder="1"/>
    <xf numFmtId="0" fontId="4" fillId="0" borderId="6" xfId="0" applyFont="1" applyBorder="1"/>
    <xf numFmtId="0" fontId="4" fillId="0" borderId="5" xfId="0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3" fillId="8" borderId="0" xfId="0" applyFont="1" applyFill="1"/>
    <xf numFmtId="16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16" fontId="3" fillId="0" borderId="5" xfId="0" applyNumberFormat="1" applyFont="1" applyBorder="1"/>
    <xf numFmtId="3" fontId="3" fillId="0" borderId="6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3" fontId="7" fillId="0" borderId="0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5" borderId="5" xfId="0" applyFont="1" applyFill="1" applyBorder="1"/>
    <xf numFmtId="0" fontId="11" fillId="6" borderId="5" xfId="0" applyFont="1" applyFill="1" applyBorder="1"/>
    <xf numFmtId="0" fontId="11" fillId="7" borderId="5" xfId="0" applyFont="1" applyFill="1" applyBorder="1" applyAlignment="1">
      <alignment horizontal="center" wrapText="1"/>
    </xf>
    <xf numFmtId="3" fontId="11" fillId="0" borderId="6" xfId="0" applyNumberFormat="1" applyFont="1" applyBorder="1"/>
    <xf numFmtId="3" fontId="11" fillId="0" borderId="9" xfId="0" applyNumberFormat="1" applyFont="1" applyBorder="1"/>
    <xf numFmtId="0" fontId="11" fillId="0" borderId="5" xfId="0" applyFont="1" applyBorder="1" applyAlignment="1">
      <alignment horizontal="left" wrapText="1"/>
    </xf>
    <xf numFmtId="0" fontId="11" fillId="7" borderId="5" xfId="0" applyFont="1" applyFill="1" applyBorder="1"/>
    <xf numFmtId="3" fontId="11" fillId="0" borderId="3" xfId="0" applyNumberFormat="1" applyFont="1" applyBorder="1"/>
    <xf numFmtId="0" fontId="11" fillId="0" borderId="7" xfId="0" applyFont="1" applyBorder="1"/>
    <xf numFmtId="3" fontId="7" fillId="0" borderId="11" xfId="0" applyNumberFormat="1" applyFont="1" applyBorder="1"/>
    <xf numFmtId="16" fontId="7" fillId="0" borderId="6" xfId="0" applyNumberFormat="1" applyFont="1" applyBorder="1"/>
    <xf numFmtId="16" fontId="7" fillId="0" borderId="6" xfId="0" applyNumberFormat="1" applyFont="1" applyBorder="1" applyAlignment="1">
      <alignment horizontal="right"/>
    </xf>
    <xf numFmtId="3" fontId="7" fillId="0" borderId="1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H1" sqref="H1"/>
    </sheetView>
  </sheetViews>
  <sheetFormatPr defaultRowHeight="26.25"/>
  <cols>
    <col min="1" max="1" width="9.140625" style="1"/>
    <col min="2" max="2" width="54.7109375" style="1" customWidth="1"/>
    <col min="3" max="3" width="24.85546875" style="1" customWidth="1"/>
    <col min="4" max="4" width="16.85546875" style="1" customWidth="1"/>
    <col min="5" max="16384" width="9.140625" style="1"/>
  </cols>
  <sheetData>
    <row r="1" spans="1:4">
      <c r="B1" s="2" t="s">
        <v>0</v>
      </c>
    </row>
    <row r="2" spans="1:4">
      <c r="B2" s="2" t="s">
        <v>1</v>
      </c>
    </row>
    <row r="3" spans="1:4">
      <c r="B3" s="2" t="s">
        <v>2</v>
      </c>
    </row>
    <row r="4" spans="1:4">
      <c r="B4" s="2" t="s">
        <v>3</v>
      </c>
    </row>
    <row r="5" spans="1:4">
      <c r="B5" s="2" t="s">
        <v>4</v>
      </c>
    </row>
    <row r="6" spans="1:4">
      <c r="B6" s="2" t="s">
        <v>5</v>
      </c>
    </row>
    <row r="7" spans="1:4">
      <c r="B7" s="2" t="s">
        <v>6</v>
      </c>
    </row>
    <row r="8" spans="1:4">
      <c r="B8" s="2" t="s">
        <v>7</v>
      </c>
    </row>
    <row r="9" spans="1:4">
      <c r="B9" s="2" t="s">
        <v>8</v>
      </c>
    </row>
    <row r="11" spans="1:4" ht="27" thickBot="1"/>
    <row r="12" spans="1:4" ht="27" thickBot="1">
      <c r="A12" s="3"/>
      <c r="B12" s="4" t="s">
        <v>9</v>
      </c>
      <c r="C12" s="5" t="s">
        <v>10</v>
      </c>
      <c r="D12" s="6" t="s">
        <v>11</v>
      </c>
    </row>
    <row r="13" spans="1:4">
      <c r="A13" s="7"/>
      <c r="B13" s="8"/>
      <c r="C13" s="8"/>
      <c r="D13" s="9"/>
    </row>
    <row r="14" spans="1:4">
      <c r="A14" s="7" t="s">
        <v>12</v>
      </c>
      <c r="B14" s="18" t="s">
        <v>13</v>
      </c>
      <c r="C14" s="19">
        <v>52000</v>
      </c>
      <c r="D14" s="10"/>
    </row>
    <row r="15" spans="1:4">
      <c r="A15" s="7"/>
      <c r="B15" s="18" t="s">
        <v>14</v>
      </c>
      <c r="C15" s="19"/>
      <c r="D15" s="78">
        <v>10000</v>
      </c>
    </row>
    <row r="16" spans="1:4">
      <c r="A16" s="7"/>
      <c r="B16" s="18" t="s">
        <v>15</v>
      </c>
      <c r="C16" s="19"/>
      <c r="D16" s="78">
        <v>42000</v>
      </c>
    </row>
    <row r="17" spans="1:4">
      <c r="A17" s="7"/>
      <c r="B17" s="11"/>
      <c r="C17" s="12"/>
      <c r="D17" s="10"/>
    </row>
    <row r="18" spans="1:4">
      <c r="A18" s="7" t="s">
        <v>16</v>
      </c>
      <c r="B18" s="18" t="s">
        <v>13</v>
      </c>
      <c r="C18" s="19">
        <v>52000</v>
      </c>
      <c r="D18" s="10"/>
    </row>
    <row r="19" spans="1:4">
      <c r="A19" s="7"/>
      <c r="B19" s="18" t="s">
        <v>14</v>
      </c>
      <c r="C19" s="19"/>
      <c r="D19" s="78">
        <v>10000</v>
      </c>
    </row>
    <row r="20" spans="1:4">
      <c r="A20" s="7"/>
      <c r="B20" s="18" t="s">
        <v>17</v>
      </c>
      <c r="C20" s="19"/>
      <c r="D20" s="78">
        <v>42000</v>
      </c>
    </row>
    <row r="21" spans="1:4">
      <c r="A21" s="7"/>
      <c r="B21" s="11"/>
      <c r="C21" s="12"/>
      <c r="D21" s="10"/>
    </row>
    <row r="22" spans="1:4">
      <c r="A22" s="7" t="s">
        <v>18</v>
      </c>
      <c r="B22" s="18" t="s">
        <v>13</v>
      </c>
      <c r="C22" s="19">
        <v>52000</v>
      </c>
      <c r="D22" s="10"/>
    </row>
    <row r="23" spans="1:4">
      <c r="A23" s="7"/>
      <c r="B23" s="18" t="s">
        <v>19</v>
      </c>
      <c r="C23" s="19"/>
      <c r="D23" s="78">
        <v>52000</v>
      </c>
    </row>
    <row r="24" spans="1:4">
      <c r="A24" s="7"/>
      <c r="B24" s="11"/>
      <c r="C24" s="12"/>
      <c r="D24" s="10"/>
    </row>
    <row r="25" spans="1:4">
      <c r="A25" s="7" t="s">
        <v>20</v>
      </c>
      <c r="B25" s="18" t="s">
        <v>21</v>
      </c>
      <c r="C25" s="19">
        <v>52000</v>
      </c>
      <c r="D25" s="10"/>
    </row>
    <row r="26" spans="1:4">
      <c r="A26" s="7"/>
      <c r="B26" s="18" t="s">
        <v>14</v>
      </c>
      <c r="C26" s="19"/>
      <c r="D26" s="78">
        <v>10000</v>
      </c>
    </row>
    <row r="27" spans="1:4">
      <c r="A27" s="7"/>
      <c r="B27" s="18" t="s">
        <v>15</v>
      </c>
      <c r="C27" s="19"/>
      <c r="D27" s="78">
        <v>42000</v>
      </c>
    </row>
    <row r="28" spans="1:4">
      <c r="A28" s="7"/>
      <c r="B28" s="11"/>
      <c r="C28" s="12"/>
      <c r="D28" s="10"/>
    </row>
    <row r="29" spans="1:4">
      <c r="A29" s="7" t="s">
        <v>91</v>
      </c>
      <c r="B29" s="18" t="s">
        <v>22</v>
      </c>
      <c r="C29" s="19">
        <v>52000</v>
      </c>
      <c r="D29" s="10"/>
    </row>
    <row r="30" spans="1:4">
      <c r="A30" s="7"/>
      <c r="B30" s="18" t="s">
        <v>14</v>
      </c>
      <c r="C30" s="19"/>
      <c r="D30" s="78">
        <v>10000</v>
      </c>
    </row>
    <row r="31" spans="1:4">
      <c r="A31" s="7"/>
      <c r="B31" s="18" t="s">
        <v>15</v>
      </c>
      <c r="C31" s="19"/>
      <c r="D31" s="78">
        <v>42000</v>
      </c>
    </row>
    <row r="32" spans="1:4" ht="27" thickBot="1">
      <c r="A32" s="13"/>
      <c r="B32" s="15"/>
      <c r="C32" s="16"/>
      <c r="D32" s="17"/>
    </row>
    <row r="33" spans="1:2">
      <c r="A33" s="2"/>
      <c r="B33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workbookViewId="0"/>
  </sheetViews>
  <sheetFormatPr defaultRowHeight="26.25"/>
  <cols>
    <col min="1" max="1" width="24.85546875" style="1" customWidth="1"/>
    <col min="2" max="2" width="49.85546875" style="1" customWidth="1"/>
    <col min="3" max="3" width="18.28515625" style="1" customWidth="1"/>
    <col min="4" max="4" width="18.85546875" style="1" customWidth="1"/>
    <col min="5" max="5" width="11.85546875" style="1" bestFit="1" customWidth="1"/>
    <col min="6" max="6" width="14.7109375" style="1" bestFit="1" customWidth="1"/>
    <col min="7" max="7" width="17.85546875" style="1" bestFit="1" customWidth="1"/>
    <col min="8" max="8" width="10.5703125" style="1" bestFit="1" customWidth="1"/>
    <col min="9" max="9" width="25.140625" style="1" customWidth="1"/>
    <col min="10" max="10" width="63.42578125" style="1" customWidth="1"/>
    <col min="11" max="11" width="17.42578125" style="1" customWidth="1"/>
    <col min="12" max="16384" width="9.140625" style="1"/>
  </cols>
  <sheetData>
    <row r="1" spans="1:13">
      <c r="B1" s="131" t="s">
        <v>23</v>
      </c>
      <c r="C1" s="131"/>
      <c r="D1" s="131"/>
      <c r="E1" s="131"/>
      <c r="F1" s="131"/>
      <c r="G1" s="131"/>
      <c r="H1" s="131"/>
      <c r="I1" s="2"/>
      <c r="J1" s="2"/>
      <c r="K1" s="2"/>
      <c r="L1" s="2"/>
      <c r="M1" s="2"/>
    </row>
    <row r="2" spans="1:13">
      <c r="B2" s="131" t="s">
        <v>24</v>
      </c>
      <c r="C2" s="131"/>
      <c r="D2" s="131"/>
      <c r="E2" s="131"/>
      <c r="F2" s="131"/>
      <c r="G2" s="131"/>
      <c r="H2" s="131"/>
      <c r="I2" s="2"/>
      <c r="J2" s="2"/>
      <c r="K2" s="2"/>
      <c r="L2" s="2"/>
      <c r="M2" s="2"/>
    </row>
    <row r="3" spans="1:13">
      <c r="B3" s="131" t="s">
        <v>25</v>
      </c>
      <c r="C3" s="131"/>
      <c r="D3" s="131"/>
      <c r="E3" s="131"/>
      <c r="F3" s="131"/>
      <c r="G3" s="131"/>
      <c r="H3" s="131"/>
      <c r="I3" s="2"/>
      <c r="J3" s="2" t="s">
        <v>33</v>
      </c>
      <c r="K3" s="2"/>
      <c r="L3" s="2"/>
      <c r="M3" s="2"/>
    </row>
    <row r="4" spans="1:13">
      <c r="B4" s="131" t="s">
        <v>26</v>
      </c>
      <c r="C4" s="131"/>
      <c r="D4" s="131"/>
      <c r="E4" s="131"/>
      <c r="F4" s="131"/>
      <c r="G4" s="131"/>
      <c r="H4" s="131"/>
      <c r="I4" s="2"/>
      <c r="J4" s="2" t="s">
        <v>34</v>
      </c>
      <c r="K4" s="2"/>
      <c r="L4" s="2"/>
      <c r="M4" s="2"/>
    </row>
    <row r="5" spans="1:13">
      <c r="B5" s="2" t="s">
        <v>27</v>
      </c>
      <c r="C5" s="2"/>
      <c r="D5" s="2"/>
      <c r="E5" s="2"/>
      <c r="F5" s="2"/>
      <c r="G5" s="2"/>
      <c r="H5" s="2"/>
      <c r="I5" s="2"/>
      <c r="J5" s="2" t="s">
        <v>35</v>
      </c>
      <c r="K5" s="2"/>
      <c r="L5" s="2"/>
      <c r="M5" s="2"/>
    </row>
    <row r="6" spans="1:13">
      <c r="B6" s="2" t="s">
        <v>28</v>
      </c>
      <c r="C6" s="2"/>
      <c r="D6" s="2"/>
      <c r="E6" s="2"/>
      <c r="F6" s="2"/>
      <c r="G6" s="2"/>
      <c r="H6" s="2"/>
      <c r="I6" s="2"/>
      <c r="J6" s="2" t="s">
        <v>36</v>
      </c>
      <c r="K6" s="61">
        <v>1500000</v>
      </c>
      <c r="L6" s="2"/>
      <c r="M6" s="2"/>
    </row>
    <row r="7" spans="1:13">
      <c r="B7" s="2" t="s">
        <v>29</v>
      </c>
      <c r="C7" s="2"/>
      <c r="D7" s="2"/>
      <c r="E7" s="2"/>
      <c r="F7" s="2"/>
      <c r="G7" s="2"/>
      <c r="H7" s="2"/>
      <c r="I7" s="2"/>
      <c r="J7" s="2" t="s">
        <v>37</v>
      </c>
      <c r="K7" s="61"/>
      <c r="L7" s="2"/>
      <c r="M7" s="2"/>
    </row>
    <row r="8" spans="1:13" ht="27" thickBot="1">
      <c r="B8" s="2" t="s">
        <v>1</v>
      </c>
      <c r="C8" s="2"/>
      <c r="D8" s="2"/>
      <c r="E8" s="2"/>
      <c r="F8" s="2"/>
      <c r="G8" s="2"/>
      <c r="H8" s="2"/>
      <c r="I8" s="2"/>
      <c r="J8" s="2" t="s">
        <v>38</v>
      </c>
      <c r="K8" s="62">
        <v>1000000</v>
      </c>
      <c r="L8" s="2"/>
      <c r="M8" s="2"/>
    </row>
    <row r="9" spans="1:13">
      <c r="B9" s="2" t="s">
        <v>30</v>
      </c>
      <c r="C9" s="2"/>
      <c r="D9" s="2"/>
      <c r="E9" s="2"/>
      <c r="F9" s="2"/>
      <c r="G9" s="2"/>
      <c r="H9" s="2"/>
      <c r="I9" s="2"/>
      <c r="J9" s="2" t="s">
        <v>39</v>
      </c>
      <c r="K9" s="61">
        <v>2500000</v>
      </c>
      <c r="L9" s="2"/>
      <c r="M9" s="2"/>
    </row>
    <row r="10" spans="1:13" ht="27" thickBot="1">
      <c r="B10" s="2" t="s">
        <v>31</v>
      </c>
      <c r="C10" s="2"/>
      <c r="D10" s="2"/>
      <c r="E10" s="2"/>
      <c r="F10" s="2"/>
      <c r="G10" s="2"/>
      <c r="H10" s="2"/>
      <c r="I10" s="2"/>
      <c r="J10" s="2" t="s">
        <v>40</v>
      </c>
      <c r="K10" s="62">
        <v>1200000</v>
      </c>
      <c r="L10" s="2"/>
      <c r="M10" s="2"/>
    </row>
    <row r="11" spans="1:13">
      <c r="J11" s="2" t="s">
        <v>41</v>
      </c>
      <c r="K11" s="61">
        <f>K9+K10</f>
        <v>3700000</v>
      </c>
    </row>
    <row r="12" spans="1:13" s="63" customFormat="1" ht="27" thickBot="1">
      <c r="K12" s="64"/>
    </row>
    <row r="13" spans="1:13" ht="27" thickBot="1">
      <c r="A13" s="65"/>
      <c r="B13" s="66" t="s">
        <v>32</v>
      </c>
      <c r="C13" s="5" t="s">
        <v>10</v>
      </c>
      <c r="D13" s="6" t="s">
        <v>11</v>
      </c>
      <c r="K13" s="67"/>
    </row>
    <row r="14" spans="1:13">
      <c r="A14" s="68"/>
      <c r="B14" s="18"/>
      <c r="C14" s="8"/>
      <c r="D14" s="9"/>
    </row>
    <row r="15" spans="1:13" ht="27" thickBot="1">
      <c r="A15" s="68">
        <v>42795</v>
      </c>
      <c r="B15" s="18" t="s">
        <v>42</v>
      </c>
      <c r="C15" s="19">
        <v>750000</v>
      </c>
      <c r="D15" s="78"/>
      <c r="J15" s="2" t="s">
        <v>33</v>
      </c>
      <c r="K15" s="2"/>
    </row>
    <row r="16" spans="1:13">
      <c r="A16" s="68"/>
      <c r="B16" s="18" t="s">
        <v>43</v>
      </c>
      <c r="C16" s="19"/>
      <c r="D16" s="78">
        <v>750000</v>
      </c>
      <c r="E16" s="111" t="s">
        <v>50</v>
      </c>
      <c r="F16" s="111"/>
      <c r="G16" s="111"/>
      <c r="H16" s="112"/>
      <c r="J16" s="105" t="s">
        <v>34</v>
      </c>
      <c r="K16" s="105"/>
    </row>
    <row r="17" spans="1:11">
      <c r="A17" s="123"/>
      <c r="B17" s="11"/>
      <c r="C17" s="12"/>
      <c r="D17" s="10"/>
      <c r="E17" s="69"/>
      <c r="F17" s="70" t="s">
        <v>51</v>
      </c>
      <c r="G17" s="70" t="s">
        <v>52</v>
      </c>
      <c r="H17" s="71"/>
      <c r="J17" s="105" t="s">
        <v>35</v>
      </c>
      <c r="K17" s="105"/>
    </row>
    <row r="18" spans="1:11">
      <c r="A18" s="68">
        <v>42917</v>
      </c>
      <c r="B18" s="18" t="s">
        <v>13</v>
      </c>
      <c r="C18" s="19">
        <v>170000</v>
      </c>
      <c r="D18" s="10"/>
      <c r="E18" s="74"/>
      <c r="F18" s="72"/>
      <c r="G18" s="79">
        <v>20000</v>
      </c>
      <c r="H18" s="80">
        <v>44013</v>
      </c>
      <c r="J18" s="105" t="s">
        <v>36</v>
      </c>
      <c r="K18" s="106">
        <v>1500000</v>
      </c>
    </row>
    <row r="19" spans="1:11" ht="27" thickBot="1">
      <c r="A19" s="123"/>
      <c r="B19" s="18" t="s">
        <v>44</v>
      </c>
      <c r="C19" s="19"/>
      <c r="D19" s="78">
        <v>150000</v>
      </c>
      <c r="E19" s="81">
        <v>44075</v>
      </c>
      <c r="F19" s="62">
        <v>8000</v>
      </c>
      <c r="G19" s="73"/>
      <c r="H19" s="127"/>
      <c r="J19" s="105" t="s">
        <v>37</v>
      </c>
      <c r="K19" s="106"/>
    </row>
    <row r="20" spans="1:11">
      <c r="A20" s="123"/>
      <c r="B20" s="18" t="s">
        <v>48</v>
      </c>
      <c r="C20" s="19"/>
      <c r="D20" s="78">
        <v>20000</v>
      </c>
      <c r="E20" s="74"/>
      <c r="F20" s="74"/>
      <c r="G20" s="97">
        <v>12000</v>
      </c>
      <c r="H20" s="133" t="s">
        <v>54</v>
      </c>
      <c r="J20" s="105" t="s">
        <v>38</v>
      </c>
      <c r="K20" s="103">
        <v>1000000</v>
      </c>
    </row>
    <row r="21" spans="1:11">
      <c r="A21" s="123"/>
      <c r="B21" s="11"/>
      <c r="C21" s="12"/>
      <c r="D21" s="10"/>
      <c r="E21" s="69"/>
      <c r="F21" s="69"/>
      <c r="G21" s="75"/>
      <c r="H21" s="71"/>
      <c r="J21" s="107" t="s">
        <v>55</v>
      </c>
      <c r="K21" s="108">
        <v>12000</v>
      </c>
    </row>
    <row r="22" spans="1:11">
      <c r="A22" s="68"/>
      <c r="B22" s="18"/>
      <c r="C22" s="19"/>
      <c r="D22" s="10"/>
      <c r="E22" s="69"/>
      <c r="F22" s="69"/>
      <c r="G22" s="75"/>
      <c r="H22" s="71"/>
      <c r="J22" s="105" t="s">
        <v>39</v>
      </c>
      <c r="K22" s="106">
        <v>2512000</v>
      </c>
    </row>
    <row r="23" spans="1:11" ht="27" thickBot="1">
      <c r="A23" s="68" t="s">
        <v>45</v>
      </c>
      <c r="B23" s="18" t="s">
        <v>13</v>
      </c>
      <c r="C23" s="19">
        <v>112000</v>
      </c>
      <c r="D23" s="10"/>
      <c r="E23" s="69"/>
      <c r="F23" s="69"/>
      <c r="G23" s="75"/>
      <c r="H23" s="71"/>
      <c r="J23" s="105" t="s">
        <v>40</v>
      </c>
      <c r="K23" s="104">
        <v>1200000</v>
      </c>
    </row>
    <row r="24" spans="1:11" ht="27" thickBot="1">
      <c r="A24" s="123"/>
      <c r="B24" s="18" t="s">
        <v>49</v>
      </c>
      <c r="C24" s="19">
        <v>8000</v>
      </c>
      <c r="D24" s="10"/>
      <c r="E24" s="76"/>
      <c r="F24" s="76"/>
      <c r="G24" s="76"/>
      <c r="H24" s="77"/>
      <c r="J24" s="107" t="s">
        <v>56</v>
      </c>
      <c r="K24" s="109">
        <v>-480000</v>
      </c>
    </row>
    <row r="25" spans="1:11">
      <c r="A25" s="123"/>
      <c r="B25" s="18" t="s">
        <v>46</v>
      </c>
      <c r="C25" s="19"/>
      <c r="D25" s="78">
        <v>120000</v>
      </c>
      <c r="J25" s="105" t="s">
        <v>41</v>
      </c>
      <c r="K25" s="106">
        <f>K22+K23+K24</f>
        <v>3232000</v>
      </c>
    </row>
    <row r="26" spans="1:11" ht="27" thickBot="1">
      <c r="A26" s="123"/>
      <c r="B26" s="11"/>
      <c r="C26" s="12"/>
      <c r="D26" s="10"/>
      <c r="J26" s="2"/>
      <c r="K26" s="61"/>
    </row>
    <row r="27" spans="1:11">
      <c r="A27" s="123"/>
      <c r="B27" s="11"/>
      <c r="C27" s="12"/>
      <c r="D27" s="10"/>
      <c r="E27" s="111" t="s">
        <v>42</v>
      </c>
      <c r="F27" s="111"/>
      <c r="G27" s="111"/>
      <c r="H27" s="112"/>
      <c r="J27" s="2"/>
      <c r="K27" s="61"/>
    </row>
    <row r="28" spans="1:11">
      <c r="A28" s="123"/>
      <c r="B28" s="11"/>
      <c r="C28" s="12"/>
      <c r="D28" s="10"/>
      <c r="E28" s="69"/>
      <c r="F28" s="70" t="s">
        <v>51</v>
      </c>
      <c r="G28" s="70" t="s">
        <v>52</v>
      </c>
      <c r="H28" s="71"/>
      <c r="J28" s="2"/>
      <c r="K28" s="61"/>
    </row>
    <row r="29" spans="1:11">
      <c r="A29" s="123"/>
      <c r="B29" s="11"/>
      <c r="C29" s="12"/>
      <c r="D29" s="10"/>
      <c r="E29" s="81">
        <v>43891</v>
      </c>
      <c r="F29" s="82">
        <v>750000</v>
      </c>
      <c r="G29" s="124"/>
      <c r="H29" s="125"/>
      <c r="J29" s="2"/>
      <c r="K29" s="61"/>
    </row>
    <row r="30" spans="1:11">
      <c r="A30" s="123"/>
      <c r="B30" s="11"/>
      <c r="C30" s="12"/>
      <c r="D30" s="10"/>
      <c r="E30" s="126"/>
      <c r="F30" s="72"/>
      <c r="G30" s="82">
        <v>150000</v>
      </c>
      <c r="H30" s="80">
        <v>44013</v>
      </c>
      <c r="J30" s="2"/>
      <c r="K30" s="61"/>
    </row>
    <row r="31" spans="1:11" ht="27" thickBot="1">
      <c r="A31" s="123"/>
      <c r="B31" s="11"/>
      <c r="C31" s="12"/>
      <c r="D31" s="10"/>
      <c r="E31" s="74"/>
      <c r="F31" s="83"/>
      <c r="G31" s="99">
        <v>120000</v>
      </c>
      <c r="H31" s="132">
        <v>44075</v>
      </c>
      <c r="J31" s="2"/>
      <c r="K31" s="61"/>
    </row>
    <row r="32" spans="1:11">
      <c r="A32" s="123"/>
      <c r="B32" s="11"/>
      <c r="C32" s="12"/>
      <c r="D32" s="10"/>
      <c r="E32" s="69" t="s">
        <v>92</v>
      </c>
      <c r="F32" s="82">
        <v>480000</v>
      </c>
      <c r="G32" s="75"/>
      <c r="H32" s="71"/>
      <c r="J32" s="2"/>
      <c r="K32" s="61"/>
    </row>
    <row r="33" spans="1:11">
      <c r="A33" s="123"/>
      <c r="B33" s="11"/>
      <c r="C33" s="12"/>
      <c r="D33" s="10"/>
      <c r="E33" s="69"/>
      <c r="F33" s="69"/>
      <c r="G33" s="75"/>
      <c r="H33" s="71"/>
      <c r="J33" s="2"/>
      <c r="K33" s="61"/>
    </row>
    <row r="34" spans="1:11">
      <c r="A34" s="68"/>
      <c r="B34" s="11"/>
      <c r="C34" s="12"/>
      <c r="D34" s="10"/>
      <c r="E34" s="69"/>
      <c r="F34" s="69"/>
      <c r="G34" s="75"/>
      <c r="H34" s="71"/>
    </row>
    <row r="35" spans="1:11" ht="27" thickBot="1">
      <c r="A35" s="84"/>
      <c r="B35" s="85"/>
      <c r="C35" s="86"/>
      <c r="D35" s="87"/>
      <c r="E35" s="76"/>
      <c r="F35" s="76"/>
      <c r="G35" s="76"/>
      <c r="H35" s="77"/>
      <c r="I35" s="88"/>
      <c r="J35" s="88"/>
      <c r="K35" s="88"/>
    </row>
    <row r="36" spans="1:11">
      <c r="A36" s="68" t="s">
        <v>94</v>
      </c>
      <c r="B36" s="18"/>
      <c r="C36" s="19"/>
      <c r="D36" s="78"/>
    </row>
    <row r="37" spans="1:11">
      <c r="A37" s="68" t="s">
        <v>45</v>
      </c>
      <c r="B37" s="18" t="s">
        <v>13</v>
      </c>
      <c r="C37" s="19">
        <v>96000</v>
      </c>
      <c r="D37" s="78"/>
    </row>
    <row r="38" spans="1:11">
      <c r="A38" s="128"/>
      <c r="B38" s="18" t="s">
        <v>49</v>
      </c>
      <c r="C38" s="19">
        <v>20000</v>
      </c>
      <c r="D38" s="10"/>
    </row>
    <row r="39" spans="1:11">
      <c r="A39" s="128"/>
      <c r="B39" s="18" t="s">
        <v>47</v>
      </c>
      <c r="C39" s="19">
        <v>4000</v>
      </c>
      <c r="D39" s="10"/>
    </row>
    <row r="40" spans="1:11">
      <c r="A40" s="128"/>
      <c r="B40" s="18" t="s">
        <v>44</v>
      </c>
      <c r="C40" s="19"/>
      <c r="D40" s="78">
        <v>120000</v>
      </c>
    </row>
    <row r="41" spans="1:11" ht="27" thickBot="1">
      <c r="A41" s="13"/>
      <c r="B41" s="89"/>
      <c r="C41" s="90"/>
      <c r="D41" s="91"/>
    </row>
    <row r="42" spans="1:11" ht="27" thickBot="1">
      <c r="A42" s="2"/>
      <c r="B42" s="92"/>
      <c r="C42" s="93"/>
      <c r="D42" s="93"/>
    </row>
    <row r="43" spans="1:11">
      <c r="A43" s="2"/>
      <c r="B43" s="92"/>
      <c r="C43" s="93"/>
      <c r="D43" s="93"/>
      <c r="E43" s="113" t="s">
        <v>50</v>
      </c>
      <c r="F43" s="111"/>
      <c r="G43" s="111"/>
      <c r="H43" s="112"/>
    </row>
    <row r="44" spans="1:11">
      <c r="B44" s="92"/>
      <c r="C44" s="94"/>
      <c r="D44" s="94"/>
      <c r="E44" s="7"/>
      <c r="F44" s="70" t="s">
        <v>51</v>
      </c>
      <c r="G44" s="70" t="s">
        <v>52</v>
      </c>
      <c r="H44" s="71"/>
      <c r="J44" s="105" t="s">
        <v>33</v>
      </c>
      <c r="K44" s="105"/>
    </row>
    <row r="45" spans="1:11">
      <c r="B45" s="14"/>
      <c r="E45" s="129"/>
      <c r="F45" s="72"/>
      <c r="G45" s="79">
        <v>20000</v>
      </c>
      <c r="H45" s="80">
        <v>44013</v>
      </c>
      <c r="J45" s="105" t="s">
        <v>34</v>
      </c>
      <c r="K45" s="105"/>
    </row>
    <row r="46" spans="1:11" ht="27" thickBot="1">
      <c r="E46" s="134">
        <v>44075</v>
      </c>
      <c r="F46" s="62">
        <v>20000</v>
      </c>
      <c r="G46" s="73"/>
      <c r="H46" s="130"/>
      <c r="J46" s="105" t="s">
        <v>35</v>
      </c>
      <c r="K46" s="105"/>
    </row>
    <row r="47" spans="1:11">
      <c r="E47" s="129"/>
      <c r="F47" s="82">
        <v>0</v>
      </c>
      <c r="G47" s="97">
        <v>0</v>
      </c>
      <c r="H47" s="130"/>
      <c r="J47" s="105" t="s">
        <v>36</v>
      </c>
      <c r="K47" s="106">
        <v>1500000</v>
      </c>
    </row>
    <row r="48" spans="1:11">
      <c r="E48" s="95"/>
      <c r="F48" s="82"/>
      <c r="G48" s="97"/>
      <c r="H48" s="96"/>
      <c r="J48" s="105" t="s">
        <v>37</v>
      </c>
      <c r="K48" s="106"/>
    </row>
    <row r="49" spans="5:11" ht="27" thickBot="1">
      <c r="E49" s="98"/>
      <c r="F49" s="62"/>
      <c r="G49" s="99"/>
      <c r="H49" s="100"/>
      <c r="J49" s="105" t="s">
        <v>38</v>
      </c>
      <c r="K49" s="103">
        <v>1000000</v>
      </c>
    </row>
    <row r="50" spans="5:11">
      <c r="E50" s="67"/>
      <c r="F50" s="67"/>
      <c r="G50" s="67"/>
      <c r="H50" s="67"/>
      <c r="J50" s="105" t="s">
        <v>39</v>
      </c>
      <c r="K50" s="106">
        <v>2500000</v>
      </c>
    </row>
    <row r="51" spans="5:11" ht="27" thickBot="1">
      <c r="E51" s="67"/>
      <c r="F51" s="67"/>
      <c r="G51" s="67"/>
      <c r="H51" s="67"/>
      <c r="J51" s="105" t="s">
        <v>40</v>
      </c>
      <c r="K51" s="104">
        <v>1196000</v>
      </c>
    </row>
    <row r="52" spans="5:11">
      <c r="E52" s="114" t="s">
        <v>53</v>
      </c>
      <c r="F52" s="115"/>
      <c r="G52" s="115"/>
      <c r="H52" s="116"/>
      <c r="J52" s="105" t="s">
        <v>56</v>
      </c>
      <c r="K52" s="106">
        <v>-480000</v>
      </c>
    </row>
    <row r="53" spans="5:11">
      <c r="E53" s="95"/>
      <c r="F53" s="101" t="s">
        <v>51</v>
      </c>
      <c r="G53" s="101" t="s">
        <v>52</v>
      </c>
      <c r="H53" s="96"/>
      <c r="J53" s="105" t="s">
        <v>41</v>
      </c>
      <c r="K53" s="106">
        <f>K50+K51+K52</f>
        <v>3216000</v>
      </c>
    </row>
    <row r="54" spans="5:11">
      <c r="E54" s="95"/>
      <c r="F54" s="82"/>
      <c r="G54" s="79">
        <v>1200000</v>
      </c>
      <c r="H54" s="135" t="s">
        <v>54</v>
      </c>
      <c r="J54" s="110"/>
      <c r="K54" s="110"/>
    </row>
    <row r="55" spans="5:11" ht="27" thickBot="1">
      <c r="E55" s="81">
        <v>44075</v>
      </c>
      <c r="F55" s="62">
        <v>4000</v>
      </c>
      <c r="G55" s="99"/>
      <c r="H55" s="96"/>
    </row>
    <row r="56" spans="5:11">
      <c r="E56" s="129"/>
      <c r="F56" s="72"/>
      <c r="G56" s="97">
        <f>G54-F55</f>
        <v>1196000</v>
      </c>
      <c r="H56" s="135" t="s">
        <v>54</v>
      </c>
    </row>
    <row r="57" spans="5:11">
      <c r="E57" s="7"/>
      <c r="F57" s="69"/>
      <c r="G57" s="75"/>
      <c r="H57" s="71"/>
    </row>
    <row r="58" spans="5:11">
      <c r="E58" s="7"/>
      <c r="F58" s="69"/>
      <c r="G58" s="75"/>
      <c r="H58" s="71"/>
    </row>
    <row r="59" spans="5:11" ht="27" thickBot="1">
      <c r="E59" s="102"/>
      <c r="F59" s="76"/>
      <c r="G59" s="76"/>
      <c r="H59" s="77"/>
    </row>
  </sheetData>
  <mergeCells count="4">
    <mergeCell ref="E16:H16"/>
    <mergeCell ref="E43:H43"/>
    <mergeCell ref="E52:H52"/>
    <mergeCell ref="E27:H2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abSelected="1" topLeftCell="A62" workbookViewId="0">
      <selection activeCell="A73" sqref="A73"/>
    </sheetView>
  </sheetViews>
  <sheetFormatPr defaultRowHeight="26.25"/>
  <cols>
    <col min="1" max="1" width="11.85546875" style="20" bestFit="1" customWidth="1"/>
    <col min="2" max="2" width="83.85546875" style="20" customWidth="1"/>
    <col min="3" max="3" width="26.28515625" style="20" customWidth="1"/>
    <col min="4" max="4" width="18.140625" style="20" customWidth="1"/>
    <col min="5" max="8" width="9.140625" style="20"/>
    <col min="9" max="9" width="26.28515625" style="20" customWidth="1"/>
    <col min="10" max="11" width="9.140625" style="20"/>
    <col min="12" max="12" width="14.7109375" style="20" bestFit="1" customWidth="1"/>
    <col min="13" max="13" width="11.85546875" style="20" bestFit="1" customWidth="1"/>
    <col min="14" max="16384" width="9.140625" style="20"/>
  </cols>
  <sheetData>
    <row r="1" spans="2:13">
      <c r="B1" s="20" t="s">
        <v>57</v>
      </c>
    </row>
    <row r="2" spans="2:13">
      <c r="B2" s="20" t="s">
        <v>58</v>
      </c>
    </row>
    <row r="3" spans="2:13" ht="27" thickBot="1">
      <c r="B3" s="20" t="s">
        <v>59</v>
      </c>
    </row>
    <row r="4" spans="2:13">
      <c r="B4" s="20" t="s">
        <v>93</v>
      </c>
      <c r="J4" s="117" t="s">
        <v>72</v>
      </c>
      <c r="K4" s="118"/>
      <c r="L4" s="118"/>
      <c r="M4" s="119"/>
    </row>
    <row r="5" spans="2:13">
      <c r="B5" s="20" t="s">
        <v>60</v>
      </c>
      <c r="J5" s="21"/>
      <c r="K5" s="22" t="s">
        <v>51</v>
      </c>
      <c r="L5" s="22" t="s">
        <v>52</v>
      </c>
      <c r="M5" s="23"/>
    </row>
    <row r="6" spans="2:13">
      <c r="B6" s="20" t="s">
        <v>61</v>
      </c>
      <c r="J6" s="21"/>
      <c r="K6" s="24"/>
      <c r="L6" s="149">
        <v>160000</v>
      </c>
      <c r="M6" s="150">
        <v>43840</v>
      </c>
    </row>
    <row r="7" spans="2:13">
      <c r="B7" s="20" t="s">
        <v>62</v>
      </c>
      <c r="J7" s="25"/>
      <c r="K7" s="24"/>
      <c r="L7" s="52">
        <v>48000</v>
      </c>
      <c r="M7" s="150">
        <v>43922</v>
      </c>
    </row>
    <row r="8" spans="2:13">
      <c r="B8" s="20" t="s">
        <v>63</v>
      </c>
      <c r="J8" s="21"/>
      <c r="K8" s="26"/>
      <c r="L8" s="52">
        <v>160000</v>
      </c>
      <c r="M8" s="151">
        <v>43952</v>
      </c>
    </row>
    <row r="9" spans="2:13">
      <c r="B9" s="20" t="s">
        <v>64</v>
      </c>
      <c r="J9" s="21"/>
      <c r="K9" s="24"/>
      <c r="L9" s="52">
        <v>20000</v>
      </c>
      <c r="M9" s="150">
        <v>44044</v>
      </c>
    </row>
    <row r="10" spans="2:13">
      <c r="B10" s="20" t="s">
        <v>65</v>
      </c>
      <c r="J10" s="21"/>
      <c r="K10" s="27"/>
      <c r="L10" s="152">
        <v>20000</v>
      </c>
      <c r="M10" s="150">
        <v>44075</v>
      </c>
    </row>
    <row r="11" spans="2:13">
      <c r="B11" s="20" t="s">
        <v>66</v>
      </c>
      <c r="J11" s="21"/>
      <c r="K11" s="24"/>
      <c r="L11" s="52">
        <f>SUM(L6:L10)</f>
        <v>408000</v>
      </c>
      <c r="M11" s="23" t="s">
        <v>54</v>
      </c>
    </row>
    <row r="12" spans="2:13">
      <c r="B12" s="20" t="s">
        <v>67</v>
      </c>
      <c r="J12" s="28"/>
      <c r="K12" s="29"/>
      <c r="L12" s="30"/>
      <c r="M12" s="31"/>
    </row>
    <row r="13" spans="2:13" ht="27" thickBot="1">
      <c r="B13" s="20" t="s">
        <v>68</v>
      </c>
      <c r="J13" s="32"/>
      <c r="K13" s="33"/>
      <c r="L13" s="34"/>
      <c r="M13" s="35"/>
    </row>
    <row r="14" spans="2:13">
      <c r="B14" s="20" t="s">
        <v>1</v>
      </c>
    </row>
    <row r="15" spans="2:13" ht="27" thickBot="1">
      <c r="B15" s="20" t="s">
        <v>69</v>
      </c>
    </row>
    <row r="16" spans="2:13" ht="55.5" customHeight="1">
      <c r="B16" s="20" t="s">
        <v>70</v>
      </c>
      <c r="J16" s="120" t="s">
        <v>73</v>
      </c>
      <c r="K16" s="121"/>
      <c r="L16" s="121"/>
      <c r="M16" s="122"/>
    </row>
    <row r="17" spans="1:13" ht="38.25" customHeight="1">
      <c r="B17" s="20" t="s">
        <v>82</v>
      </c>
      <c r="J17" s="21"/>
      <c r="K17" s="22" t="s">
        <v>51</v>
      </c>
      <c r="L17" s="22" t="s">
        <v>52</v>
      </c>
      <c r="M17" s="23"/>
    </row>
    <row r="18" spans="1:13" ht="27" thickBot="1">
      <c r="J18" s="21"/>
      <c r="K18" s="24"/>
      <c r="L18" s="149">
        <v>160000</v>
      </c>
      <c r="M18" s="150">
        <v>43840</v>
      </c>
    </row>
    <row r="19" spans="1:13" ht="27" thickBot="1">
      <c r="A19" s="36" t="s">
        <v>12</v>
      </c>
      <c r="B19" s="37"/>
      <c r="C19" s="37"/>
      <c r="D19" s="38"/>
      <c r="J19" s="25"/>
      <c r="K19" s="24"/>
      <c r="L19" s="52">
        <v>37000</v>
      </c>
      <c r="M19" s="150">
        <v>43922</v>
      </c>
    </row>
    <row r="20" spans="1:13" ht="27" thickBot="1">
      <c r="A20" s="39"/>
      <c r="B20" s="40" t="s">
        <v>71</v>
      </c>
      <c r="C20" s="40" t="s">
        <v>10</v>
      </c>
      <c r="D20" s="41" t="s">
        <v>11</v>
      </c>
      <c r="J20" s="21"/>
      <c r="K20" s="26"/>
      <c r="L20" s="52">
        <v>200000</v>
      </c>
      <c r="M20" s="151">
        <v>43952</v>
      </c>
    </row>
    <row r="21" spans="1:13">
      <c r="A21" s="42">
        <v>43840</v>
      </c>
      <c r="B21" s="136" t="s">
        <v>13</v>
      </c>
      <c r="C21" s="137">
        <v>320000</v>
      </c>
      <c r="D21" s="45"/>
      <c r="J21" s="21"/>
      <c r="K21" s="26"/>
      <c r="L21" s="52">
        <v>10000</v>
      </c>
      <c r="M21" s="150">
        <v>44044</v>
      </c>
    </row>
    <row r="22" spans="1:13" ht="27" thickBot="1">
      <c r="A22" s="46"/>
      <c r="B22" s="136" t="s">
        <v>76</v>
      </c>
      <c r="C22" s="137"/>
      <c r="D22" s="138">
        <v>160000</v>
      </c>
      <c r="J22" s="21"/>
      <c r="K22" s="47"/>
      <c r="L22" s="34">
        <v>30000</v>
      </c>
      <c r="M22" s="150">
        <v>44075</v>
      </c>
    </row>
    <row r="23" spans="1:13" ht="27" thickBot="1">
      <c r="A23" s="46"/>
      <c r="B23" s="136" t="s">
        <v>77</v>
      </c>
      <c r="C23" s="137"/>
      <c r="D23" s="138">
        <v>160000</v>
      </c>
      <c r="J23" s="32"/>
      <c r="K23" s="47"/>
      <c r="L23" s="34">
        <f>SUM(L18:L22)</f>
        <v>437000</v>
      </c>
      <c r="M23" s="35" t="s">
        <v>54</v>
      </c>
    </row>
    <row r="24" spans="1:13" ht="27" thickBot="1">
      <c r="A24" s="46"/>
      <c r="B24" s="43"/>
      <c r="C24" s="44"/>
      <c r="D24" s="45"/>
    </row>
    <row r="25" spans="1:13">
      <c r="A25" s="42">
        <v>43891</v>
      </c>
      <c r="B25" s="136" t="s">
        <v>13</v>
      </c>
      <c r="C25" s="137">
        <v>525000</v>
      </c>
      <c r="D25" s="45"/>
      <c r="J25" s="117" t="s">
        <v>74</v>
      </c>
      <c r="K25" s="118"/>
      <c r="L25" s="118"/>
      <c r="M25" s="119"/>
    </row>
    <row r="26" spans="1:13">
      <c r="A26" s="46"/>
      <c r="B26" s="136" t="s">
        <v>78</v>
      </c>
      <c r="C26" s="137"/>
      <c r="D26" s="138">
        <v>500000</v>
      </c>
      <c r="J26" s="21"/>
      <c r="K26" s="22" t="s">
        <v>51</v>
      </c>
      <c r="L26" s="22" t="s">
        <v>52</v>
      </c>
      <c r="M26" s="23"/>
    </row>
    <row r="27" spans="1:13">
      <c r="A27" s="46"/>
      <c r="B27" s="136" t="s">
        <v>79</v>
      </c>
      <c r="C27" s="137"/>
      <c r="D27" s="138">
        <v>25000</v>
      </c>
      <c r="J27" s="21"/>
      <c r="K27" s="24"/>
      <c r="L27" s="149">
        <v>500000</v>
      </c>
      <c r="M27" s="150">
        <v>43891</v>
      </c>
    </row>
    <row r="28" spans="1:13" ht="27" thickBot="1">
      <c r="A28" s="46"/>
      <c r="B28" s="43"/>
      <c r="C28" s="44"/>
      <c r="D28" s="45"/>
      <c r="J28" s="25"/>
      <c r="K28" s="33"/>
      <c r="L28" s="34">
        <v>100000</v>
      </c>
      <c r="M28" s="150">
        <v>44136</v>
      </c>
    </row>
    <row r="29" spans="1:13">
      <c r="A29" s="42">
        <v>43922</v>
      </c>
      <c r="B29" s="136" t="s">
        <v>80</v>
      </c>
      <c r="C29" s="137">
        <v>85000</v>
      </c>
      <c r="D29" s="45"/>
      <c r="J29" s="21"/>
      <c r="K29" s="26"/>
      <c r="L29" s="52">
        <v>600000</v>
      </c>
      <c r="M29" s="53" t="s">
        <v>54</v>
      </c>
    </row>
    <row r="30" spans="1:13">
      <c r="A30" s="46"/>
      <c r="B30" s="136" t="s">
        <v>76</v>
      </c>
      <c r="C30" s="137"/>
      <c r="D30" s="138">
        <v>48000</v>
      </c>
      <c r="J30" s="21"/>
      <c r="K30" s="26"/>
      <c r="L30" s="48"/>
      <c r="M30" s="23"/>
    </row>
    <row r="31" spans="1:13">
      <c r="A31" s="46"/>
      <c r="B31" s="136" t="s">
        <v>77</v>
      </c>
      <c r="C31" s="137"/>
      <c r="D31" s="138">
        <v>37000</v>
      </c>
      <c r="J31" s="21"/>
      <c r="K31" s="26"/>
      <c r="L31" s="48"/>
      <c r="M31" s="23"/>
    </row>
    <row r="32" spans="1:13" ht="27" thickBot="1">
      <c r="A32" s="46"/>
      <c r="B32" s="43"/>
      <c r="C32" s="44"/>
      <c r="D32" s="45"/>
      <c r="J32" s="32"/>
      <c r="K32" s="47"/>
      <c r="L32" s="49"/>
      <c r="M32" s="35"/>
    </row>
    <row r="33" spans="1:13" ht="40.5" customHeight="1" thickBot="1">
      <c r="A33" s="58">
        <v>43952</v>
      </c>
      <c r="B33" s="136" t="s">
        <v>13</v>
      </c>
      <c r="C33" s="137">
        <v>360000</v>
      </c>
      <c r="D33" s="45"/>
    </row>
    <row r="34" spans="1:13" ht="50.25" customHeight="1">
      <c r="A34" s="46"/>
      <c r="B34" s="136" t="s">
        <v>76</v>
      </c>
      <c r="C34" s="137"/>
      <c r="D34" s="138">
        <v>160000</v>
      </c>
      <c r="J34" s="120" t="s">
        <v>75</v>
      </c>
      <c r="K34" s="121"/>
      <c r="L34" s="121"/>
      <c r="M34" s="122"/>
    </row>
    <row r="35" spans="1:13">
      <c r="A35" s="46"/>
      <c r="B35" s="136" t="s">
        <v>77</v>
      </c>
      <c r="C35" s="137"/>
      <c r="D35" s="138">
        <f>C33-D34</f>
        <v>200000</v>
      </c>
      <c r="J35" s="21"/>
      <c r="K35" s="22" t="s">
        <v>51</v>
      </c>
      <c r="L35" s="22" t="s">
        <v>52</v>
      </c>
      <c r="M35" s="23"/>
    </row>
    <row r="36" spans="1:13">
      <c r="A36" s="46"/>
      <c r="B36" s="43"/>
      <c r="C36" s="44"/>
      <c r="D36" s="45"/>
      <c r="J36" s="21"/>
      <c r="K36" s="24"/>
      <c r="L36" s="149">
        <v>25000</v>
      </c>
      <c r="M36" s="150">
        <v>43891</v>
      </c>
    </row>
    <row r="37" spans="1:13" ht="27" thickBot="1">
      <c r="A37" s="42">
        <v>44044</v>
      </c>
      <c r="B37" s="136" t="s">
        <v>81</v>
      </c>
      <c r="C37" s="137">
        <v>30000</v>
      </c>
      <c r="D37" s="45"/>
      <c r="J37" s="25"/>
      <c r="K37" s="33"/>
      <c r="L37" s="34">
        <v>9000</v>
      </c>
      <c r="M37" s="150">
        <v>44136</v>
      </c>
    </row>
    <row r="38" spans="1:13">
      <c r="A38" s="46"/>
      <c r="B38" s="136" t="s">
        <v>76</v>
      </c>
      <c r="C38" s="137"/>
      <c r="D38" s="138">
        <v>20000</v>
      </c>
      <c r="J38" s="21"/>
      <c r="K38" s="26"/>
      <c r="L38" s="52">
        <v>34000</v>
      </c>
      <c r="M38" s="53" t="s">
        <v>54</v>
      </c>
    </row>
    <row r="39" spans="1:13">
      <c r="A39" s="46"/>
      <c r="B39" s="136" t="s">
        <v>77</v>
      </c>
      <c r="C39" s="137"/>
      <c r="D39" s="138">
        <v>10000</v>
      </c>
      <c r="J39" s="21"/>
      <c r="K39" s="26"/>
      <c r="L39" s="48"/>
      <c r="M39" s="23"/>
    </row>
    <row r="40" spans="1:13">
      <c r="A40" s="46"/>
      <c r="B40" s="43"/>
      <c r="C40" s="44"/>
      <c r="D40" s="45"/>
      <c r="J40" s="21"/>
      <c r="K40" s="26"/>
      <c r="L40" s="48"/>
      <c r="M40" s="23"/>
    </row>
    <row r="41" spans="1:13" ht="27" thickBot="1">
      <c r="A41" s="42">
        <v>44075</v>
      </c>
      <c r="B41" s="136" t="s">
        <v>13</v>
      </c>
      <c r="C41" s="137">
        <v>50000</v>
      </c>
      <c r="D41" s="45"/>
      <c r="J41" s="32"/>
      <c r="K41" s="47"/>
      <c r="L41" s="49"/>
      <c r="M41" s="35"/>
    </row>
    <row r="42" spans="1:13" ht="27" thickBot="1">
      <c r="A42" s="46"/>
      <c r="B42" s="136" t="s">
        <v>76</v>
      </c>
      <c r="C42" s="137"/>
      <c r="D42" s="138">
        <v>20000</v>
      </c>
    </row>
    <row r="43" spans="1:13">
      <c r="A43" s="46"/>
      <c r="B43" s="136" t="s">
        <v>77</v>
      </c>
      <c r="C43" s="137"/>
      <c r="D43" s="138">
        <v>30000</v>
      </c>
      <c r="J43" s="117" t="s">
        <v>47</v>
      </c>
      <c r="K43" s="118"/>
      <c r="L43" s="118"/>
      <c r="M43" s="119"/>
    </row>
    <row r="44" spans="1:13">
      <c r="A44" s="46"/>
      <c r="B44" s="43"/>
      <c r="C44" s="50"/>
      <c r="D44" s="51"/>
      <c r="J44" s="21"/>
      <c r="K44" s="22" t="s">
        <v>51</v>
      </c>
      <c r="L44" s="22" t="s">
        <v>52</v>
      </c>
      <c r="M44" s="23"/>
    </row>
    <row r="45" spans="1:13">
      <c r="A45" s="42">
        <v>44136</v>
      </c>
      <c r="B45" s="136" t="s">
        <v>13</v>
      </c>
      <c r="C45" s="137">
        <v>109000</v>
      </c>
      <c r="D45" s="51"/>
      <c r="J45" s="21"/>
      <c r="K45" s="24"/>
      <c r="L45" s="149">
        <v>150000</v>
      </c>
      <c r="M45" s="150" t="s">
        <v>54</v>
      </c>
    </row>
    <row r="46" spans="1:13">
      <c r="A46" s="46"/>
      <c r="B46" s="136" t="s">
        <v>78</v>
      </c>
      <c r="C46" s="139"/>
      <c r="D46" s="138">
        <v>100000</v>
      </c>
      <c r="J46" s="25"/>
      <c r="K46" s="24"/>
      <c r="L46" s="52"/>
      <c r="M46" s="23"/>
    </row>
    <row r="47" spans="1:13">
      <c r="A47" s="46"/>
      <c r="B47" s="136" t="s">
        <v>79</v>
      </c>
      <c r="C47" s="139"/>
      <c r="D47" s="138">
        <v>9000</v>
      </c>
      <c r="J47" s="21"/>
      <c r="K47" s="26"/>
      <c r="L47" s="52"/>
      <c r="M47" s="53"/>
    </row>
    <row r="48" spans="1:13" ht="27" thickBot="1">
      <c r="A48" s="54"/>
      <c r="B48" s="55"/>
      <c r="C48" s="56"/>
      <c r="D48" s="57"/>
      <c r="J48" s="21"/>
      <c r="K48" s="26"/>
      <c r="L48" s="48"/>
      <c r="M48" s="23"/>
    </row>
    <row r="49" spans="2:13">
      <c r="J49" s="21"/>
      <c r="K49" s="26"/>
      <c r="L49" s="48"/>
      <c r="M49" s="23"/>
    </row>
    <row r="50" spans="2:13" ht="27" thickBot="1">
      <c r="J50" s="32"/>
      <c r="K50" s="47"/>
      <c r="L50" s="49"/>
      <c r="M50" s="35"/>
    </row>
    <row r="52" spans="2:13" ht="27" thickBot="1"/>
    <row r="53" spans="2:13">
      <c r="B53" s="36"/>
      <c r="C53" s="38"/>
    </row>
    <row r="54" spans="2:13">
      <c r="B54" s="59" t="s">
        <v>33</v>
      </c>
      <c r="C54" s="60"/>
    </row>
    <row r="55" spans="2:13">
      <c r="B55" s="140" t="s">
        <v>34</v>
      </c>
      <c r="C55" s="60"/>
    </row>
    <row r="56" spans="2:13">
      <c r="B56" s="141" t="s">
        <v>83</v>
      </c>
      <c r="C56" s="60"/>
    </row>
    <row r="57" spans="2:13" ht="74.25" customHeight="1">
      <c r="B57" s="142" t="s">
        <v>89</v>
      </c>
      <c r="C57" s="143">
        <f>L29</f>
        <v>600000</v>
      </c>
    </row>
    <row r="58" spans="2:13" ht="48" thickBot="1">
      <c r="B58" s="142" t="s">
        <v>90</v>
      </c>
      <c r="C58" s="144">
        <f>L11</f>
        <v>408000</v>
      </c>
    </row>
    <row r="59" spans="2:13">
      <c r="B59" s="145" t="s">
        <v>85</v>
      </c>
      <c r="C59" s="143">
        <f>C57+C58</f>
        <v>1008000</v>
      </c>
    </row>
    <row r="60" spans="2:13">
      <c r="B60" s="141" t="s">
        <v>84</v>
      </c>
      <c r="C60" s="143"/>
    </row>
    <row r="61" spans="2:13">
      <c r="B61" s="146" t="s">
        <v>86</v>
      </c>
      <c r="C61" s="143">
        <f>L38</f>
        <v>34000</v>
      </c>
    </row>
    <row r="62" spans="2:13" ht="27" thickBot="1">
      <c r="B62" s="146" t="s">
        <v>87</v>
      </c>
      <c r="C62" s="144">
        <f>L23</f>
        <v>437000</v>
      </c>
    </row>
    <row r="63" spans="2:13" ht="27" thickBot="1">
      <c r="B63" s="59" t="s">
        <v>88</v>
      </c>
      <c r="C63" s="147">
        <f>C61+C62</f>
        <v>471000</v>
      </c>
    </row>
    <row r="64" spans="2:13">
      <c r="B64" s="59" t="s">
        <v>39</v>
      </c>
      <c r="C64" s="143">
        <f>C59+C63</f>
        <v>1479000</v>
      </c>
    </row>
    <row r="65" spans="2:3" ht="27" thickBot="1">
      <c r="B65" s="140" t="s">
        <v>40</v>
      </c>
      <c r="C65" s="144">
        <v>150000</v>
      </c>
    </row>
    <row r="66" spans="2:3" ht="27" thickBot="1">
      <c r="B66" s="148" t="s">
        <v>41</v>
      </c>
      <c r="C66" s="144">
        <f>C64+C65</f>
        <v>1629000</v>
      </c>
    </row>
  </sheetData>
  <mergeCells count="5">
    <mergeCell ref="J4:M4"/>
    <mergeCell ref="J16:M16"/>
    <mergeCell ref="J25:M25"/>
    <mergeCell ref="J34:M34"/>
    <mergeCell ref="J43:M4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 13-4</vt:lpstr>
      <vt:lpstr>Ex 13-7</vt:lpstr>
      <vt:lpstr>Prob 13-1A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Riyada</dc:creator>
  <cp:lastModifiedBy>Riyada</cp:lastModifiedBy>
  <dcterms:created xsi:type="dcterms:W3CDTF">2020-04-24T15:15:09Z</dcterms:created>
  <dcterms:modified xsi:type="dcterms:W3CDTF">2021-12-06T09:10:34Z</dcterms:modified>
</cp:coreProperties>
</file>